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2.xml" ContentType="application/vnd.ms-excel.person+xml"/>
  <Override PartName="/xl/persons/person1.xml" ContentType="application/vnd.ms-excel.person+xml"/>
  <Override PartName="/xl/persons/person4.xml" ContentType="application/vnd.ms-excel.person+xml"/>
  <Override PartName="/xl/persons/person.xml" ContentType="application/vnd.ms-excel.person+xml"/>
  <Override PartName="/xl/persons/person3.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790475b954f67a3c/Documents/BDO Unit 2023 Files/Client Database 20-08-2023/Update SADCAS LIST 21.03.2023/UPDATED 21-11-2023/Sarah Shared/Controlled/"/>
    </mc:Choice>
  </mc:AlternateContent>
  <xr:revisionPtr revIDLastSave="7" documentId="8_{F5A4E5F0-3A25-44BD-9B12-F6BB6CB96456}" xr6:coauthVersionLast="47" xr6:coauthVersionMax="47" xr10:uidLastSave="{245D5596-AAC6-427F-9521-78B74E04FD43}"/>
  <bookViews>
    <workbookView xWindow="-120" yWindow="-120" windowWidth="20730" windowHeight="11160" xr2:uid="{00000000-000D-0000-FFFF-FFFF00000000}"/>
  </bookViews>
  <sheets>
    <sheet name="QMS " sheetId="5" r:id="rId1"/>
    <sheet name="Sheet3" sheetId="8" r:id="rId2"/>
  </sheets>
  <externalReferences>
    <externalReference r:id="rId3"/>
    <externalReference r:id="rId4"/>
  </externalReferences>
  <definedNames>
    <definedName name="STATUS">[1]Sheet4!$E$2:$E$9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5" l="1"/>
  <c r="J20" i="5"/>
  <c r="K20" i="5"/>
  <c r="I6" i="5"/>
  <c r="I20" i="5" s="1"/>
  <c r="H6" i="5"/>
  <c r="H20" i="5" s="1"/>
  <c r="J30" i="5"/>
  <c r="J24" i="5"/>
  <c r="J8" i="5"/>
  <c r="J31" i="5"/>
  <c r="J11" i="5"/>
  <c r="G7" i="8"/>
  <c r="G8" i="8" s="1"/>
  <c r="G6" i="8"/>
  <c r="E6" i="8"/>
  <c r="E5" i="8"/>
  <c r="E7" i="8" s="1"/>
  <c r="J12" i="5" l="1"/>
  <c r="J34" i="5"/>
  <c r="J40" i="5"/>
  <c r="J39" i="5"/>
  <c r="J35" i="5"/>
  <c r="J10" i="5"/>
  <c r="J41" i="5"/>
  <c r="J14" i="5"/>
  <c r="J13" i="5"/>
  <c r="J38" i="5"/>
  <c r="J37" i="5"/>
  <c r="J33" i="5"/>
  <c r="J25" i="5"/>
  <c r="J23" i="5"/>
  <c r="J22" i="5"/>
  <c r="J21" i="5"/>
  <c r="J7" i="5"/>
  <c r="J9" i="5"/>
</calcChain>
</file>

<file path=xl/sharedStrings.xml><?xml version="1.0" encoding="utf-8"?>
<sst xmlns="http://schemas.openxmlformats.org/spreadsheetml/2006/main" count="229" uniqueCount="104">
  <si>
    <t>NO.</t>
  </si>
  <si>
    <t>CUSTOMER NAME</t>
  </si>
  <si>
    <t>LOCATION</t>
  </si>
  <si>
    <t>LUSAKA</t>
  </si>
  <si>
    <t>NDOLA</t>
  </si>
  <si>
    <t>KITWE</t>
  </si>
  <si>
    <t>STANDARD</t>
  </si>
  <si>
    <t>ISO 9001, ISO 14001, ISO 45001</t>
  </si>
  <si>
    <t>ISO 9001</t>
  </si>
  <si>
    <t>IAF CODE</t>
  </si>
  <si>
    <t>RED DIAMOND</t>
  </si>
  <si>
    <t>ZS 710,713,1224</t>
  </si>
  <si>
    <t xml:space="preserve">ISO 9001 </t>
  </si>
  <si>
    <t>SECTOR</t>
  </si>
  <si>
    <t>DATE OF EXPIRY-(MM/DD/YY)</t>
  </si>
  <si>
    <t xml:space="preserve">STATUS </t>
  </si>
  <si>
    <t>LUANSHYA COPPER MINES</t>
  </si>
  <si>
    <t>LUANSHYA</t>
  </si>
  <si>
    <t xml:space="preserve">MINING </t>
  </si>
  <si>
    <t>2,17</t>
  </si>
  <si>
    <t xml:space="preserve">CERTIFICATE VALID </t>
  </si>
  <si>
    <t>ISO 45001</t>
  </si>
  <si>
    <t>MINING</t>
  </si>
  <si>
    <t>REDRILZA</t>
  </si>
  <si>
    <t>ISO 9001,14001,45001</t>
  </si>
  <si>
    <t>ISO 22000</t>
  </si>
  <si>
    <t>COCACOLA ZAMBIA CBCC</t>
  </si>
  <si>
    <t>MANUFACTURING OF BEVEARAGES</t>
  </si>
  <si>
    <t>QUALITY COMMODITIES</t>
  </si>
  <si>
    <t>MANUFACTURING OF TSP &amp;HEPS</t>
  </si>
  <si>
    <t xml:space="preserve">MEAT PROCESSING </t>
  </si>
  <si>
    <t xml:space="preserve">UNITY GARMENTS </t>
  </si>
  <si>
    <t>MANUFACTURE OF SAFETY &amp; PROTECTIVE WEAR</t>
  </si>
  <si>
    <t>UNITY PACKAGES</t>
  </si>
  <si>
    <t>CEMENT</t>
  </si>
  <si>
    <t xml:space="preserve">DANGOTE CEMENT </t>
  </si>
  <si>
    <t>ACCURATE SHEETS</t>
  </si>
  <si>
    <t>ELECTRICAL AND OPTICAL EQUIPMENT</t>
  </si>
  <si>
    <t xml:space="preserve">CONSTRUCTION </t>
  </si>
  <si>
    <t>RETAIL TRADE</t>
  </si>
  <si>
    <t xml:space="preserve">DMID ZAMBIA LIMTED </t>
  </si>
  <si>
    <t>ATLAS COPCO</t>
  </si>
  <si>
    <t xml:space="preserve">ENGINEERING SERVICES </t>
  </si>
  <si>
    <t>KAIZEN INSTITUTE OF ZAMBIA</t>
  </si>
  <si>
    <t>TRAINING &amp; CONSULTANCY SERVICES</t>
  </si>
  <si>
    <t>LUSAKA TELECOM SOLUTIONS LTD</t>
  </si>
  <si>
    <t xml:space="preserve">ENGINEERING SERVICES IN TELECOMMUINCATION </t>
  </si>
  <si>
    <t xml:space="preserve">ENGINEERING SERVICES IN TELECOMMUINCATION  </t>
  </si>
  <si>
    <t>ECCENTRIC ENGINEERING LTD</t>
  </si>
  <si>
    <t>SMARTNET NETWORKS LTD</t>
  </si>
  <si>
    <t xml:space="preserve">RANKIN ENGINEERING CONSULTANTS </t>
  </si>
  <si>
    <t>FOAM KING</t>
  </si>
  <si>
    <t>HDP PIPES AND PIPE FITTING</t>
  </si>
  <si>
    <t>HAIWEI</t>
  </si>
  <si>
    <t>ISO9001</t>
  </si>
  <si>
    <t>CHAMBESHI</t>
  </si>
  <si>
    <t>KUMA INVESTMENT CO. LTD</t>
  </si>
  <si>
    <t>16,17</t>
  </si>
  <si>
    <t>PRODUCTION GRANITE, MARBLE, ALUMINIUM WINDOWS AND DOORS, IIRON ROOFING SHEET.</t>
  </si>
  <si>
    <t>MULAN PRODUCTS INVESTMENT LTD</t>
  </si>
  <si>
    <t>MANUFACTURE OF HDPE BOTTLES</t>
  </si>
  <si>
    <t xml:space="preserve">OPERMIN ZAMBIA LIMITED </t>
  </si>
  <si>
    <t>BUSH CAMP S.A</t>
  </si>
  <si>
    <t>SAKANIA, KOLWEZI, LUBUMBASHI</t>
  </si>
  <si>
    <t>CATERING SERVICES</t>
  </si>
  <si>
    <t>POLYKING LIMITED</t>
  </si>
  <si>
    <t>RODUCTION, SALES,
MARKETING OF PVC PIPES,
HDPE POLY PIPES</t>
  </si>
  <si>
    <t>CERTFITICATE VALID</t>
  </si>
  <si>
    <t>ISO 14001:2015</t>
  </si>
  <si>
    <t>ISO 9001 : 2015</t>
  </si>
  <si>
    <t>ISO 45001: 2018</t>
  </si>
  <si>
    <t>NORTHWOOD INSTITUTION</t>
  </si>
  <si>
    <t>1SO9001</t>
  </si>
  <si>
    <t>MARKETING, SALES, SUPPLY,&amp; SERVICE OF MEASURING &amp; WEIGHING INSTRUMENTS</t>
  </si>
  <si>
    <t>PANACO</t>
  </si>
  <si>
    <t>LUBUMBUSHI</t>
  </si>
  <si>
    <t>SUPPLY, DISTRIBUTIONS, ASSEMBLY OF COMPONENTS AND PARTS, INSTALLATION, TESTING AND COMMISSIONING OF ELECTRICAL MACHINERY, SUPPLY OF PARTS AND REPAIR SERVICES</t>
  </si>
  <si>
    <t>ISO 45001:2018</t>
  </si>
  <si>
    <t>LUBUMBASHI</t>
  </si>
  <si>
    <t xml:space="preserve">ZAFRAAN </t>
  </si>
  <si>
    <t>MANUFACTURING AND SALE OF CONDUIT PIPES</t>
  </si>
  <si>
    <t>INSTALLATION AND MAINTENANCE OF  TELECOMMUNICATIONS SYSTEM</t>
  </si>
  <si>
    <t>AFRO EGYPT</t>
  </si>
  <si>
    <t>EXPORT , DISTRIBUTION,SALES OF CARBON BOXES</t>
  </si>
  <si>
    <t>EXPORT , DISTRIBUTION, SALES OF CARBON BOXES</t>
  </si>
  <si>
    <t>EXPORT , DISTRIBUTION SALES OF CARBON BOXES</t>
  </si>
  <si>
    <t xml:space="preserve"> </t>
  </si>
  <si>
    <t>FIRST ISSUE DATE  (MM/DD/YY)</t>
  </si>
  <si>
    <t>N/A</t>
  </si>
  <si>
    <t>LIST OF CERTIFIED MANAGEMENT SYSTEMS ON  SADCAS  ACCREDITED SCOPES</t>
  </si>
  <si>
    <t>LIST OF CERTIFIED MANAGEMENT SYSTEMS  ON  NON- ACCREDITED SCOPES</t>
  </si>
  <si>
    <t>CERTIFICATION ANNOUNCEMENT
The Zambia Bureau of Standards recognizes companies that have implemented standards and are certified to Management Systems based on the international standards; Quality
Management System ISO 9001, Environmental Management System ISO 14001, and Occupational Health and Safety Management System
ISO 45001, and Food Management System ISO 22000. The recognition is for the effort and commitment exhibited by all the certified companies for maintaining their certification to various management systems standards
with the Zambia Bureau of Standards. ZABS continues to be your partner in implementing standards in order to attain business excellence and customer satisfaction</t>
  </si>
  <si>
    <t>MANUFACTURING OF MATTRESSES</t>
  </si>
  <si>
    <t xml:space="preserve">FOR MORE INFORMATION CONTACT  </t>
  </si>
  <si>
    <t xml:space="preserve"> The Certification Manager</t>
  </si>
  <si>
    <t xml:space="preserve">Zambia Bureau of Standard  </t>
  </si>
  <si>
    <t xml:space="preserve">Lechwe House, Freedom Way South End  </t>
  </si>
  <si>
    <t>Box 50259 Lusaka Zambia</t>
  </si>
  <si>
    <t>Mobile: +260 777764421         Email: zabscertification@gmail.com /nmuzandu@zabs.org.zm</t>
  </si>
  <si>
    <t>Revision 1</t>
  </si>
  <si>
    <t>Page 1 of 1</t>
  </si>
  <si>
    <t xml:space="preserve"> LIST OF CERTIFIED MANAGEMENT SYSTEMS</t>
  </si>
  <si>
    <t>ADM2400-F4/1</t>
  </si>
  <si>
    <t>ISO  9001: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</si>
</sst>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d/yyyy;@"/>
  </numFmts>
  <fonts count="14"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8"/>
      <name val="Calibri"/>
      <family val="2"/>
      <scheme val="minor"/>
    </font>
    <font>
      <b/>
      <sz val="10"/>
      <color rgb="FF000080"/>
      <name val="Arial"/>
      <family val="2"/>
    </font>
    <font>
      <b/>
      <sz val="20"/>
      <color theme="1"/>
      <name val="Calibri"/>
      <family val="2"/>
      <scheme val="minor"/>
    </font>
    <font>
      <b/>
      <sz val="12"/>
      <name val="Arial"/>
      <family val="2"/>
    </font>
    <font>
      <sz val="11"/>
      <name val="Calibri"/>
      <family val="2"/>
      <scheme val="minor"/>
    </font>
    <font>
      <sz val="11"/>
      <color rgb="FF000000"/>
      <name val="Calibri"/>
      <family val="2"/>
      <scheme val="minor"/>
    </font>
    <font>
      <b/>
      <sz val="12"/>
      <name val="Times New Roman"/>
      <family val="1"/>
    </font>
    <font>
      <b/>
      <sz val="22"/>
      <name val="Arial Rounded MT Bold"/>
      <family val="2"/>
    </font>
    <font>
      <sz val="9"/>
      <name val="Segoe UI"/>
      <family val="2"/>
    </font>
    <font>
      <sz val="12"/>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rgb="FF8EAADB"/>
      </left>
      <right style="medium">
        <color rgb="FF8EAADB"/>
      </right>
      <top style="medium">
        <color rgb="FF8EAADB"/>
      </top>
      <bottom style="medium">
        <color rgb="FF8EAADB"/>
      </bottom>
      <diagonal/>
    </border>
    <border>
      <left style="medium">
        <color rgb="FF8EAADB"/>
      </left>
      <right style="medium">
        <color rgb="FF8EAADB"/>
      </right>
      <top/>
      <bottom style="medium">
        <color rgb="FF8EAADB"/>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43" fontId="3" fillId="0" borderId="0" applyFont="0" applyFill="0" applyBorder="0" applyAlignment="0" applyProtection="0"/>
  </cellStyleXfs>
  <cellXfs count="80">
    <xf numFmtId="0" fontId="0" fillId="0" borderId="0" xfId="0"/>
    <xf numFmtId="0" fontId="0" fillId="2" borderId="1" xfId="0" applyFill="1" applyBorder="1"/>
    <xf numFmtId="14" fontId="0" fillId="2" borderId="1" xfId="0" applyNumberFormat="1" applyFill="1" applyBorder="1" applyAlignment="1">
      <alignment horizontal="center"/>
    </xf>
    <xf numFmtId="0" fontId="0" fillId="2" borderId="1" xfId="0" applyFill="1" applyBorder="1" applyAlignment="1">
      <alignment wrapText="1"/>
    </xf>
    <xf numFmtId="0" fontId="0" fillId="0" borderId="1" xfId="0" applyBorder="1"/>
    <xf numFmtId="0" fontId="0" fillId="0" borderId="1" xfId="0" applyBorder="1" applyAlignment="1">
      <alignment horizontal="center"/>
    </xf>
    <xf numFmtId="14" fontId="0" fillId="0" borderId="1" xfId="0" applyNumberFormat="1" applyBorder="1" applyAlignment="1">
      <alignment horizontal="center"/>
    </xf>
    <xf numFmtId="14" fontId="0" fillId="0" borderId="1" xfId="0" applyNumberFormat="1" applyBorder="1"/>
    <xf numFmtId="14" fontId="0" fillId="2" borderId="3" xfId="0" applyNumberFormat="1" applyFill="1" applyBorder="1" applyAlignment="1">
      <alignment horizontal="center"/>
    </xf>
    <xf numFmtId="14" fontId="0" fillId="0" borderId="0" xfId="0" applyNumberFormat="1"/>
    <xf numFmtId="0" fontId="0" fillId="0" borderId="2" xfId="0" applyBorder="1"/>
    <xf numFmtId="0" fontId="0" fillId="0" borderId="2" xfId="0" applyBorder="1" applyAlignment="1">
      <alignment wrapText="1"/>
    </xf>
    <xf numFmtId="0" fontId="0" fillId="0" borderId="0" xfId="0" applyAlignment="1">
      <alignment horizontal="center"/>
    </xf>
    <xf numFmtId="14" fontId="0" fillId="0" borderId="4" xfId="0" applyNumberFormat="1" applyBorder="1" applyAlignment="1">
      <alignment horizontal="center"/>
    </xf>
    <xf numFmtId="14" fontId="0" fillId="0" borderId="0" xfId="0" applyNumberFormat="1" applyAlignment="1">
      <alignment horizontal="center"/>
    </xf>
    <xf numFmtId="0" fontId="0" fillId="0" borderId="1" xfId="0" applyBorder="1" applyAlignment="1">
      <alignment wrapText="1"/>
    </xf>
    <xf numFmtId="4" fontId="0" fillId="0" borderId="0" xfId="0" applyNumberFormat="1"/>
    <xf numFmtId="43" fontId="0" fillId="0" borderId="0" xfId="1" applyFont="1"/>
    <xf numFmtId="43" fontId="0" fillId="0" borderId="0" xfId="0" applyNumberFormat="1"/>
    <xf numFmtId="4" fontId="5" fillId="3" borderId="6" xfId="0" applyNumberFormat="1" applyFont="1" applyFill="1" applyBorder="1" applyAlignment="1">
      <alignment horizontal="center" vertical="center" wrapText="1"/>
    </xf>
    <xf numFmtId="4" fontId="5" fillId="3" borderId="5" xfId="0" applyNumberFormat="1" applyFont="1" applyFill="1" applyBorder="1" applyAlignment="1">
      <alignment horizontal="center" vertical="center" wrapText="1"/>
    </xf>
    <xf numFmtId="14" fontId="0" fillId="0" borderId="8" xfId="0" applyNumberFormat="1" applyBorder="1" applyAlignment="1">
      <alignment horizontal="center"/>
    </xf>
    <xf numFmtId="14" fontId="0" fillId="0" borderId="8" xfId="0" applyNumberFormat="1" applyBorder="1" applyAlignment="1">
      <alignment horizontal="center" vertical="center"/>
    </xf>
    <xf numFmtId="0" fontId="0" fillId="0" borderId="10" xfId="0" applyBorder="1" applyAlignment="1">
      <alignment horizontal="center"/>
    </xf>
    <xf numFmtId="0" fontId="0" fillId="0" borderId="10" xfId="0" applyBorder="1"/>
    <xf numFmtId="14" fontId="0" fillId="0" borderId="10" xfId="0" applyNumberFormat="1" applyBorder="1" applyAlignment="1">
      <alignment horizontal="center"/>
    </xf>
    <xf numFmtId="0" fontId="0" fillId="0" borderId="1" xfId="0" applyBorder="1" applyAlignment="1">
      <alignment horizontal="center" vertical="center"/>
    </xf>
    <xf numFmtId="0" fontId="0" fillId="0" borderId="0" xfId="0" applyAlignment="1">
      <alignment horizontal="left"/>
    </xf>
    <xf numFmtId="0" fontId="2" fillId="0" borderId="0" xfId="0" applyFont="1" applyAlignment="1">
      <alignment horizontal="left"/>
    </xf>
    <xf numFmtId="4" fontId="1" fillId="0" borderId="0" xfId="0" applyNumberFormat="1" applyFont="1"/>
    <xf numFmtId="0" fontId="0" fillId="0" borderId="1" xfId="0" applyBorder="1" applyAlignment="1">
      <alignment horizontal="left"/>
    </xf>
    <xf numFmtId="0" fontId="0" fillId="0" borderId="1" xfId="0" applyBorder="1" applyAlignment="1">
      <alignment horizontal="left" wrapText="1"/>
    </xf>
    <xf numFmtId="0" fontId="0" fillId="0" borderId="0" xfId="0" applyAlignment="1">
      <alignment horizontal="left" vertical="top"/>
    </xf>
    <xf numFmtId="0" fontId="6" fillId="4" borderId="11" xfId="0" applyFont="1" applyFill="1" applyBorder="1" applyAlignment="1">
      <alignment horizontal="center"/>
    </xf>
    <xf numFmtId="0" fontId="6" fillId="4" borderId="11" xfId="0" applyFont="1" applyFill="1" applyBorder="1"/>
    <xf numFmtId="0" fontId="6" fillId="4" borderId="4" xfId="0" applyFont="1" applyFill="1" applyBorder="1"/>
    <xf numFmtId="0" fontId="2" fillId="4" borderId="1" xfId="0" applyFont="1" applyFill="1" applyBorder="1" applyAlignment="1">
      <alignment horizontal="center"/>
    </xf>
    <xf numFmtId="0" fontId="2" fillId="0" borderId="0" xfId="0" applyFont="1" applyAlignment="1">
      <alignment horizontal="center"/>
    </xf>
    <xf numFmtId="0" fontId="2" fillId="4" borderId="1" xfId="0" applyFont="1" applyFill="1" applyBorder="1" applyAlignment="1">
      <alignment horizontal="left"/>
    </xf>
    <xf numFmtId="0" fontId="2" fillId="4" borderId="1" xfId="0" applyFont="1" applyFill="1" applyBorder="1" applyAlignment="1">
      <alignment horizontal="left" wrapText="1"/>
    </xf>
    <xf numFmtId="14" fontId="2" fillId="4" borderId="1" xfId="0" applyNumberFormat="1" applyFont="1" applyFill="1" applyBorder="1" applyAlignment="1">
      <alignment horizontal="left" wrapText="1"/>
    </xf>
    <xf numFmtId="14" fontId="2" fillId="4" borderId="1" xfId="0" applyNumberFormat="1"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xf>
    <xf numFmtId="14" fontId="2" fillId="4" borderId="1" xfId="0" applyNumberFormat="1" applyFont="1" applyFill="1" applyBorder="1" applyAlignment="1">
      <alignment horizontal="left" vertical="center" wrapText="1"/>
    </xf>
    <xf numFmtId="0" fontId="2" fillId="4" borderId="1" xfId="0" applyFont="1" applyFill="1" applyBorder="1" applyAlignment="1">
      <alignment horizontal="left" vertical="center"/>
    </xf>
    <xf numFmtId="14" fontId="2" fillId="4" borderId="1" xfId="0" applyNumberFormat="1" applyFont="1" applyFill="1" applyBorder="1" applyAlignment="1">
      <alignment horizontal="center" wrapText="1"/>
    </xf>
    <xf numFmtId="0" fontId="8" fillId="0" borderId="7" xfId="0" applyFont="1" applyBorder="1" applyAlignment="1">
      <alignment horizontal="left" vertical="center" wrapText="1"/>
    </xf>
    <xf numFmtId="0" fontId="8" fillId="0" borderId="7" xfId="0" applyFont="1" applyBorder="1" applyAlignment="1">
      <alignment horizontal="left" vertical="top" wrapText="1"/>
    </xf>
    <xf numFmtId="1" fontId="9" fillId="0" borderId="7" xfId="0" applyNumberFormat="1" applyFont="1" applyBorder="1" applyAlignment="1">
      <alignment horizontal="center" vertical="center" shrinkToFit="1"/>
    </xf>
    <xf numFmtId="164" fontId="9" fillId="0" borderId="7" xfId="0" applyNumberFormat="1" applyFont="1" applyBorder="1" applyAlignment="1">
      <alignment horizontal="center" vertical="center" shrinkToFit="1"/>
    </xf>
    <xf numFmtId="164" fontId="9" fillId="0" borderId="9" xfId="0" applyNumberFormat="1" applyFont="1" applyBorder="1" applyAlignment="1">
      <alignment horizontal="center" vertical="center" shrinkToFit="1"/>
    </xf>
    <xf numFmtId="0" fontId="0" fillId="0" borderId="11" xfId="0" applyBorder="1" applyAlignment="1">
      <alignment horizontal="center"/>
    </xf>
    <xf numFmtId="0" fontId="0" fillId="0" borderId="11" xfId="0" applyBorder="1" applyAlignment="1">
      <alignment horizontal="left"/>
    </xf>
    <xf numFmtId="0" fontId="0" fillId="0" borderId="3" xfId="0" applyBorder="1" applyAlignment="1">
      <alignment horizontal="center"/>
    </xf>
    <xf numFmtId="14" fontId="0" fillId="0" borderId="12" xfId="0" applyNumberFormat="1" applyBorder="1" applyAlignment="1">
      <alignment horizontal="center"/>
    </xf>
    <xf numFmtId="14" fontId="0" fillId="0" borderId="12" xfId="0" applyNumberFormat="1" applyBorder="1" applyAlignment="1">
      <alignment horizontal="center" vertical="center"/>
    </xf>
    <xf numFmtId="14" fontId="0" fillId="0" borderId="3" xfId="0" applyNumberFormat="1" applyBorder="1"/>
    <xf numFmtId="0" fontId="11" fillId="0" borderId="0" xfId="0" applyFont="1" applyAlignment="1">
      <alignment horizontal="left" vertical="center" wrapText="1"/>
    </xf>
    <xf numFmtId="0" fontId="8" fillId="0" borderId="0" xfId="0" applyFont="1" applyAlignment="1">
      <alignment horizontal="left" vertical="top"/>
    </xf>
    <xf numFmtId="0" fontId="11" fillId="0" borderId="0" xfId="0" applyFont="1" applyAlignment="1">
      <alignment vertical="center" wrapText="1"/>
    </xf>
    <xf numFmtId="0" fontId="10" fillId="0" borderId="0" xfId="0" applyFont="1" applyAlignment="1">
      <alignment horizontal="left" vertical="center" wrapText="1"/>
    </xf>
    <xf numFmtId="0" fontId="1" fillId="0" borderId="0" xfId="0" applyFont="1" applyAlignment="1">
      <alignment horizontal="center" wrapText="1"/>
    </xf>
    <xf numFmtId="0" fontId="6" fillId="0" borderId="3" xfId="0" applyFont="1" applyBorder="1" applyAlignment="1">
      <alignment horizontal="left"/>
    </xf>
    <xf numFmtId="0" fontId="6" fillId="4" borderId="8" xfId="0" applyFont="1" applyFill="1" applyBorder="1" applyAlignment="1">
      <alignment horizontal="center"/>
    </xf>
    <xf numFmtId="0" fontId="6" fillId="4" borderId="11" xfId="0" applyFont="1" applyFill="1" applyBorder="1" applyAlignment="1">
      <alignment horizontal="center"/>
    </xf>
    <xf numFmtId="0" fontId="6" fillId="0" borderId="8" xfId="0" applyFont="1" applyBorder="1" applyAlignment="1">
      <alignment horizontal="left"/>
    </xf>
    <xf numFmtId="0" fontId="6" fillId="0" borderId="11" xfId="0" applyFont="1" applyBorder="1" applyAlignment="1">
      <alignment horizontal="left"/>
    </xf>
    <xf numFmtId="0" fontId="6" fillId="0" borderId="4" xfId="0" applyFont="1" applyBorder="1" applyAlignment="1">
      <alignment horizontal="left"/>
    </xf>
    <xf numFmtId="0" fontId="0" fillId="0" borderId="11" xfId="0" applyBorder="1" applyAlignment="1">
      <alignment horizontal="center"/>
    </xf>
    <xf numFmtId="0" fontId="12" fillId="0" borderId="1" xfId="0" applyFont="1" applyBorder="1" applyAlignment="1">
      <alignment horizontal="left" vertical="center" wrapText="1"/>
    </xf>
    <xf numFmtId="0" fontId="8" fillId="0" borderId="1" xfId="0" applyFont="1" applyBorder="1" applyAlignment="1">
      <alignment horizontal="left" vertical="top"/>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4" fontId="12" fillId="0" borderId="1" xfId="0" applyNumberFormat="1" applyFont="1" applyBorder="1" applyAlignment="1">
      <alignment horizontal="center" vertical="center" wrapText="1"/>
    </xf>
    <xf numFmtId="0" fontId="8" fillId="0" borderId="0" xfId="0" applyFont="1" applyBorder="1" applyAlignment="1">
      <alignment horizontal="left" vertical="top"/>
    </xf>
    <xf numFmtId="0" fontId="12" fillId="0" borderId="0" xfId="0" applyFont="1" applyBorder="1" applyAlignment="1">
      <alignment horizontal="left" vertical="center" wrapText="1"/>
    </xf>
    <xf numFmtId="0" fontId="7" fillId="0" borderId="1" xfId="0" applyFont="1" applyBorder="1" applyAlignment="1">
      <alignment horizontal="center" vertical="top" wrapText="1"/>
    </xf>
    <xf numFmtId="0" fontId="13" fillId="0" borderId="1" xfId="0" applyFont="1" applyBorder="1" applyAlignment="1">
      <alignment horizontal="center" vertical="top" wrapText="1"/>
    </xf>
    <xf numFmtId="0" fontId="0" fillId="0" borderId="1" xfId="0" applyFont="1" applyBorder="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17/10/relationships/person" Target="persons/person0.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microsoft.com/office/2017/10/relationships/person" Target="persons/pers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10/relationships/person" Target="persons/person1.xml"/><Relationship Id="rId5" Type="http://schemas.openxmlformats.org/officeDocument/2006/relationships/theme" Target="theme/theme1.xml"/><Relationship Id="rId10" Type="http://schemas.microsoft.com/office/2017/10/relationships/person" Target="persons/person4.xml"/><Relationship Id="rId4" Type="http://schemas.openxmlformats.org/officeDocument/2006/relationships/externalLink" Target="externalLinks/externalLink2.xml"/><Relationship Id="rId9" Type="http://schemas.microsoft.com/office/2017/10/relationships/person" Target="persons/person.xml"/><Relationship Id="rId14" Type="http://schemas.microsoft.com/office/2017/10/relationships/person" Target="persons/person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146215</xdr:colOff>
      <xdr:row>0</xdr:row>
      <xdr:rowOff>182880</xdr:rowOff>
    </xdr:from>
    <xdr:to>
      <xdr:col>1</xdr:col>
      <xdr:colOff>666584</xdr:colOff>
      <xdr:row>0</xdr:row>
      <xdr:rowOff>571500</xdr:rowOff>
    </xdr:to>
    <xdr:pic>
      <xdr:nvPicPr>
        <xdr:cNvPr id="5" name="Picture 26" descr="Description: C:\Users\cnzali\AppData\Local\Microsoft\Windows\Temporary Internet Files\Content.Outlook\3XAQAQ13\zabs blue logo.jpg">
          <a:extLst>
            <a:ext uri="{FF2B5EF4-FFF2-40B4-BE49-F238E27FC236}">
              <a16:creationId xmlns:a16="http://schemas.microsoft.com/office/drawing/2014/main" id="{51AA2860-133C-47AF-8D48-51BC4933E7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215" y="182880"/>
          <a:ext cx="1127760" cy="388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8\dqms\INSPECTIONS%20DBSE_CURRENT.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PDATED%20SADCAS%20LIST-OF-CERTIFIED%20PRODUCTS%20-%2021.11.23%20(002).xlsx?1BD66D66" TargetMode="External"/><Relationship Id="rId1" Type="http://schemas.openxmlformats.org/officeDocument/2006/relationships/externalLinkPath" Target="file:///\\1BD66D66\UPDATED%20SADCAS%20LIST-OF-CERTIFIED%20PRODUCTS%20-%2021.11.23%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CT DETAILS"/>
      <sheetName val="APPLICATION DETAILS"/>
      <sheetName val="CONTACT DETAILS LSK"/>
      <sheetName val="INSPECTIONS RECORD"/>
      <sheetName val="INSPECTION REPORTS"/>
      <sheetName val="INSP SCHEDULING"/>
      <sheetName val="VOLUNT. LICENCES"/>
      <sheetName val="COSTINGS REPORTS"/>
      <sheetName val="PERMIT DETAILS"/>
      <sheetName val="SAMPLE REGISTER"/>
      <sheetName val="SAMPLE TRACKER"/>
      <sheetName val="STATUS REG"/>
      <sheetName val="SAMPLE TRACKER (2)"/>
      <sheetName val="Sheet3"/>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Q-INV"/>
      <sheetName val="Sheet4"/>
      <sheetName val="PLANNED SCHEDULE"/>
      <sheetName val="INSPECTIONS DATA"/>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
          <cell r="E2" t="str">
            <v>Private</v>
          </cell>
        </row>
        <row r="3">
          <cell r="E3" t="str">
            <v>Limited</v>
          </cell>
        </row>
        <row r="4">
          <cell r="E4" t="str">
            <v>Corporation</v>
          </cell>
        </row>
        <row r="5">
          <cell r="E5" t="str">
            <v>Partnership</v>
          </cell>
        </row>
        <row r="6">
          <cell r="E6" t="str">
            <v>Individual</v>
          </cell>
        </row>
        <row r="7">
          <cell r="E7" t="str">
            <v>Cooperative</v>
          </cell>
        </row>
        <row r="8">
          <cell r="E8" t="str">
            <v>Family</v>
          </cell>
        </row>
        <row r="9">
          <cell r="E9" t="str">
            <v>Other :…………………</v>
          </cell>
        </row>
      </sheetData>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sheetNames>
    <sheetDataSet>
      <sheetData sheetId="0">
        <row r="6">
          <cell r="H6" t="str">
            <v>LATEST ISSUE DATE  (MM/DD/YY)</v>
          </cell>
          <cell r="I6" t="str">
            <v xml:space="preserve">DATE MODIFIED </v>
          </cell>
        </row>
      </sheetData>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O49"/>
  <sheetViews>
    <sheetView tabSelected="1" zoomScale="89" zoomScaleNormal="89" workbookViewId="0">
      <selection activeCell="P21" sqref="P21"/>
    </sheetView>
  </sheetViews>
  <sheetFormatPr defaultRowHeight="15" x14ac:dyDescent="0.25"/>
  <cols>
    <col min="1" max="1" width="9.140625" style="12"/>
    <col min="2" max="2" width="44.7109375" customWidth="1"/>
    <col min="3" max="3" width="23" customWidth="1"/>
    <col min="4" max="4" width="33.140625" customWidth="1"/>
    <col min="5" max="5" width="58.42578125" customWidth="1"/>
    <col min="6" max="6" width="21.28515625" style="12" customWidth="1"/>
    <col min="7" max="7" width="26.85546875" customWidth="1"/>
    <col min="8" max="8" width="31.7109375" style="12" customWidth="1"/>
    <col min="9" max="9" width="28.140625" customWidth="1"/>
    <col min="10" max="10" width="26" customWidth="1"/>
    <col min="11" max="11" width="24.85546875" customWidth="1"/>
    <col min="12" max="12" width="17.28515625" customWidth="1"/>
  </cols>
  <sheetData>
    <row r="1" spans="1:15" s="59" customFormat="1" ht="55.15" customHeight="1" x14ac:dyDescent="0.25">
      <c r="A1" s="61"/>
      <c r="B1" s="61"/>
      <c r="C1" s="61"/>
      <c r="D1" s="61"/>
      <c r="E1" s="60" t="s">
        <v>101</v>
      </c>
      <c r="F1" s="60"/>
      <c r="G1" s="60"/>
      <c r="H1" s="60"/>
      <c r="I1" s="60"/>
      <c r="J1" s="60"/>
      <c r="K1" s="58"/>
      <c r="L1" s="58"/>
      <c r="M1" s="58"/>
      <c r="N1" s="58"/>
      <c r="O1" s="58"/>
    </row>
    <row r="2" spans="1:15" s="75" customFormat="1" x14ac:dyDescent="0.25">
      <c r="A2" s="70" t="s">
        <v>102</v>
      </c>
      <c r="B2" s="70"/>
      <c r="C2" s="71"/>
      <c r="D2" s="72" t="s">
        <v>99</v>
      </c>
      <c r="E2" s="73"/>
      <c r="F2" s="74">
        <v>45078</v>
      </c>
      <c r="G2" s="74"/>
      <c r="H2" s="71" t="s">
        <v>100</v>
      </c>
      <c r="I2" s="71"/>
      <c r="J2" s="71"/>
      <c r="K2" s="73"/>
      <c r="L2" s="76"/>
    </row>
    <row r="3" spans="1:15" s="32" customFormat="1" ht="86.25" customHeight="1" x14ac:dyDescent="0.25">
      <c r="A3" s="77" t="s">
        <v>91</v>
      </c>
      <c r="B3" s="78"/>
      <c r="C3" s="78"/>
      <c r="D3" s="78"/>
      <c r="E3" s="78"/>
      <c r="F3" s="78"/>
      <c r="G3" s="78"/>
      <c r="H3" s="78"/>
      <c r="I3" s="78"/>
      <c r="J3" s="78"/>
      <c r="K3" s="78"/>
    </row>
    <row r="4" spans="1:15" s="27" customFormat="1" ht="33.75" customHeight="1" x14ac:dyDescent="0.4">
      <c r="A4" s="64" t="s">
        <v>86</v>
      </c>
      <c r="B4" s="65"/>
      <c r="C4" s="34"/>
      <c r="D4" s="34"/>
      <c r="E4" s="34"/>
      <c r="F4" s="33"/>
      <c r="G4" s="34"/>
      <c r="H4" s="33"/>
      <c r="I4" s="34"/>
      <c r="J4" s="34"/>
      <c r="K4" s="35"/>
      <c r="L4" s="28"/>
    </row>
    <row r="5" spans="1:15" s="27" customFormat="1" ht="33.75" customHeight="1" x14ac:dyDescent="0.4">
      <c r="A5" s="66" t="s">
        <v>89</v>
      </c>
      <c r="B5" s="67"/>
      <c r="C5" s="67"/>
      <c r="D5" s="67"/>
      <c r="E5" s="67"/>
      <c r="F5" s="67"/>
      <c r="G5" s="67"/>
      <c r="H5" s="67"/>
      <c r="I5" s="67"/>
      <c r="J5" s="67"/>
      <c r="K5" s="68"/>
      <c r="L5" s="28"/>
    </row>
    <row r="6" spans="1:15" ht="39.75" customHeight="1" x14ac:dyDescent="0.3">
      <c r="A6" s="38" t="s">
        <v>0</v>
      </c>
      <c r="B6" s="38" t="s">
        <v>1</v>
      </c>
      <c r="C6" s="38" t="s">
        <v>2</v>
      </c>
      <c r="D6" s="38" t="s">
        <v>6</v>
      </c>
      <c r="E6" s="38" t="s">
        <v>13</v>
      </c>
      <c r="F6" s="38" t="s">
        <v>9</v>
      </c>
      <c r="G6" s="39" t="s">
        <v>87</v>
      </c>
      <c r="H6" s="40" t="str">
        <f>'[2]Table 1'!$H$6</f>
        <v>LATEST ISSUE DATE  (MM/DD/YY)</v>
      </c>
      <c r="I6" s="44" t="str">
        <f>'[2]Table 1'!$I$6</f>
        <v xml:space="preserve">DATE MODIFIED </v>
      </c>
      <c r="J6" s="39" t="s">
        <v>14</v>
      </c>
      <c r="K6" s="45" t="s">
        <v>15</v>
      </c>
      <c r="L6" s="37"/>
    </row>
    <row r="7" spans="1:15" x14ac:dyDescent="0.25">
      <c r="A7" s="5">
        <v>1</v>
      </c>
      <c r="B7" s="4" t="s">
        <v>23</v>
      </c>
      <c r="C7" s="4" t="s">
        <v>5</v>
      </c>
      <c r="D7" s="4" t="s">
        <v>24</v>
      </c>
      <c r="E7" s="4" t="s">
        <v>22</v>
      </c>
      <c r="F7" s="5">
        <v>2</v>
      </c>
      <c r="G7" s="6">
        <v>44662</v>
      </c>
      <c r="H7" s="6">
        <v>44662</v>
      </c>
      <c r="I7" s="21" t="s">
        <v>88</v>
      </c>
      <c r="J7" s="21">
        <f>DATE(YEAR(H7)+3,MONTH(H7),DAY(H7)-1)</f>
        <v>45757</v>
      </c>
      <c r="K7" s="7" t="s">
        <v>20</v>
      </c>
    </row>
    <row r="8" spans="1:15" ht="18.75" customHeight="1" x14ac:dyDescent="0.25">
      <c r="A8" s="5">
        <v>2</v>
      </c>
      <c r="B8" s="4" t="s">
        <v>61</v>
      </c>
      <c r="C8" s="3" t="s">
        <v>5</v>
      </c>
      <c r="D8" s="4" t="s">
        <v>7</v>
      </c>
      <c r="E8" s="4" t="s">
        <v>22</v>
      </c>
      <c r="F8" s="5">
        <v>2</v>
      </c>
      <c r="G8" s="6">
        <v>45028</v>
      </c>
      <c r="H8" s="6">
        <v>45028</v>
      </c>
      <c r="I8" s="21" t="s">
        <v>88</v>
      </c>
      <c r="J8" s="21">
        <f>DATE(YEAR(H8)+3,MONTH(H8),DAY(H8)-1)</f>
        <v>46123</v>
      </c>
      <c r="K8" s="7" t="s">
        <v>20</v>
      </c>
      <c r="L8" s="29"/>
    </row>
    <row r="9" spans="1:15" s="9" customFormat="1" ht="22.5" customHeight="1" x14ac:dyDescent="0.25">
      <c r="A9" s="5">
        <v>3</v>
      </c>
      <c r="B9" s="1" t="s">
        <v>16</v>
      </c>
      <c r="C9" s="1" t="s">
        <v>17</v>
      </c>
      <c r="D9" s="1" t="s">
        <v>7</v>
      </c>
      <c r="E9" s="1" t="s">
        <v>18</v>
      </c>
      <c r="F9" s="5" t="s">
        <v>19</v>
      </c>
      <c r="G9" s="2">
        <v>44755</v>
      </c>
      <c r="H9" s="2">
        <v>44755</v>
      </c>
      <c r="I9" s="21" t="s">
        <v>88</v>
      </c>
      <c r="J9" s="8">
        <f>DATE(YEAR(H9)+3,MONTH(H9),DAY(H9)-1)</f>
        <v>45850</v>
      </c>
      <c r="K9" s="7" t="s">
        <v>20</v>
      </c>
    </row>
    <row r="10" spans="1:15" x14ac:dyDescent="0.25">
      <c r="A10" s="5">
        <v>4</v>
      </c>
      <c r="B10" s="4" t="s">
        <v>35</v>
      </c>
      <c r="C10" s="4" t="s">
        <v>4</v>
      </c>
      <c r="D10" s="4" t="s">
        <v>12</v>
      </c>
      <c r="E10" s="4" t="s">
        <v>34</v>
      </c>
      <c r="F10" s="5">
        <v>16</v>
      </c>
      <c r="G10" s="6">
        <v>44201</v>
      </c>
      <c r="H10" s="6">
        <v>44201</v>
      </c>
      <c r="I10" s="21" t="s">
        <v>88</v>
      </c>
      <c r="J10" s="21">
        <f t="shared" ref="J10" si="0">DATE(YEAR(H10)+3,MONTH(H10),DAY(H10)-1)</f>
        <v>45295</v>
      </c>
      <c r="K10" s="7" t="s">
        <v>20</v>
      </c>
      <c r="L10" s="12"/>
    </row>
    <row r="11" spans="1:15" ht="30" x14ac:dyDescent="0.25">
      <c r="A11" s="5">
        <v>5</v>
      </c>
      <c r="B11" s="4" t="s">
        <v>56</v>
      </c>
      <c r="C11" s="4" t="s">
        <v>3</v>
      </c>
      <c r="D11" s="4" t="s">
        <v>8</v>
      </c>
      <c r="E11" s="15" t="s">
        <v>58</v>
      </c>
      <c r="F11" s="5" t="s">
        <v>57</v>
      </c>
      <c r="G11" s="6">
        <v>45008</v>
      </c>
      <c r="H11" s="6">
        <v>45008</v>
      </c>
      <c r="I11" s="21" t="s">
        <v>88</v>
      </c>
      <c r="J11" s="21">
        <f>DATE(YEAR(H11)+3,MONTH(H11),DAY(H11)-1)</f>
        <v>46103</v>
      </c>
      <c r="K11" s="7" t="s">
        <v>20</v>
      </c>
    </row>
    <row r="12" spans="1:15" x14ac:dyDescent="0.25">
      <c r="A12" s="5">
        <v>6</v>
      </c>
      <c r="B12" s="4" t="s">
        <v>48</v>
      </c>
      <c r="C12" s="1" t="s">
        <v>3</v>
      </c>
      <c r="D12" s="4" t="s">
        <v>7</v>
      </c>
      <c r="E12" s="4" t="s">
        <v>42</v>
      </c>
      <c r="F12" s="5">
        <v>34</v>
      </c>
      <c r="G12" s="6">
        <v>44952</v>
      </c>
      <c r="H12" s="6">
        <v>44952</v>
      </c>
      <c r="I12" s="21" t="s">
        <v>88</v>
      </c>
      <c r="J12" s="6">
        <f>DATE(YEAR(H12)+3,MONTH(H12),DAY(H12)-1)</f>
        <v>46047</v>
      </c>
      <c r="K12" s="7" t="s">
        <v>20</v>
      </c>
    </row>
    <row r="13" spans="1:15" x14ac:dyDescent="0.25">
      <c r="A13" s="5">
        <v>7</v>
      </c>
      <c r="B13" s="4" t="s">
        <v>41</v>
      </c>
      <c r="C13" s="4" t="s">
        <v>5</v>
      </c>
      <c r="D13" s="4" t="s">
        <v>8</v>
      </c>
      <c r="E13" s="4" t="s">
        <v>42</v>
      </c>
      <c r="F13" s="5">
        <v>34</v>
      </c>
      <c r="G13" s="6">
        <v>44425</v>
      </c>
      <c r="H13" s="6">
        <v>44425</v>
      </c>
      <c r="I13" s="21" t="s">
        <v>88</v>
      </c>
      <c r="J13" s="6">
        <f>DATE(YEAR(H13)+3,MONTH(H13),DAY(H13)-1)</f>
        <v>45520</v>
      </c>
      <c r="K13" s="7" t="s">
        <v>20</v>
      </c>
    </row>
    <row r="14" spans="1:15" x14ac:dyDescent="0.25">
      <c r="A14" s="5">
        <v>8</v>
      </c>
      <c r="B14" s="4" t="s">
        <v>50</v>
      </c>
      <c r="C14" s="4" t="s">
        <v>3</v>
      </c>
      <c r="D14" s="4" t="s">
        <v>8</v>
      </c>
      <c r="E14" s="4" t="s">
        <v>42</v>
      </c>
      <c r="F14" s="5">
        <v>34</v>
      </c>
      <c r="G14" s="6">
        <v>44161</v>
      </c>
      <c r="H14" s="6">
        <v>44161</v>
      </c>
      <c r="I14" s="21" t="s">
        <v>88</v>
      </c>
      <c r="J14" s="6">
        <f>DATE(YEAR(H14)+3,MONTH(H14),DAY(H14)-1)</f>
        <v>45255</v>
      </c>
      <c r="K14" s="7" t="s">
        <v>20</v>
      </c>
    </row>
    <row r="15" spans="1:15" s="27" customFormat="1" ht="82.5" customHeight="1" x14ac:dyDescent="0.25">
      <c r="A15" s="5">
        <v>9</v>
      </c>
      <c r="B15" s="30" t="s">
        <v>74</v>
      </c>
      <c r="C15" s="30" t="s">
        <v>75</v>
      </c>
      <c r="D15" s="30" t="s">
        <v>77</v>
      </c>
      <c r="E15" s="31" t="s">
        <v>76</v>
      </c>
      <c r="F15" s="5">
        <v>34</v>
      </c>
      <c r="G15" s="6">
        <v>45156</v>
      </c>
      <c r="H15" s="6">
        <v>45156</v>
      </c>
      <c r="I15" s="21" t="s">
        <v>88</v>
      </c>
      <c r="J15" s="6">
        <v>46251</v>
      </c>
      <c r="K15" s="30" t="s">
        <v>20</v>
      </c>
    </row>
    <row r="16" spans="1:15" s="27" customFormat="1" ht="62.25" customHeight="1" x14ac:dyDescent="0.25">
      <c r="A16" s="5">
        <v>10</v>
      </c>
      <c r="B16" s="30" t="s">
        <v>74</v>
      </c>
      <c r="C16" s="30" t="s">
        <v>75</v>
      </c>
      <c r="D16" s="30" t="s">
        <v>68</v>
      </c>
      <c r="E16" s="31" t="s">
        <v>76</v>
      </c>
      <c r="F16" s="5">
        <v>34</v>
      </c>
      <c r="G16" s="6">
        <v>45156</v>
      </c>
      <c r="H16" s="6">
        <v>45156</v>
      </c>
      <c r="I16" s="21" t="s">
        <v>88</v>
      </c>
      <c r="J16" s="6">
        <v>46251</v>
      </c>
      <c r="K16" s="30" t="s">
        <v>20</v>
      </c>
    </row>
    <row r="17" spans="1:12" s="27" customFormat="1" ht="61.5" customHeight="1" x14ac:dyDescent="0.25">
      <c r="A17" s="5">
        <v>11</v>
      </c>
      <c r="B17" s="30" t="s">
        <v>74</v>
      </c>
      <c r="C17" s="30" t="s">
        <v>78</v>
      </c>
      <c r="D17" s="79" t="s">
        <v>103</v>
      </c>
      <c r="E17" s="31" t="s">
        <v>76</v>
      </c>
      <c r="F17" s="5">
        <v>34</v>
      </c>
      <c r="G17" s="6">
        <v>45156</v>
      </c>
      <c r="H17" s="6">
        <v>45156</v>
      </c>
      <c r="I17" s="6" t="s">
        <v>88</v>
      </c>
      <c r="J17" s="6">
        <v>46251</v>
      </c>
      <c r="K17" s="30" t="s">
        <v>20</v>
      </c>
    </row>
    <row r="18" spans="1:12" s="27" customFormat="1" ht="34.5" customHeight="1" x14ac:dyDescent="0.25">
      <c r="A18" s="52"/>
      <c r="B18" s="53"/>
      <c r="C18" s="53"/>
      <c r="D18" s="69"/>
      <c r="E18" s="69"/>
      <c r="F18" s="69"/>
      <c r="G18" s="69"/>
      <c r="H18" s="69"/>
      <c r="I18" s="69"/>
      <c r="J18" s="69"/>
      <c r="K18" s="69"/>
    </row>
    <row r="19" spans="1:12" ht="26.25" x14ac:dyDescent="0.4">
      <c r="A19" s="63" t="s">
        <v>90</v>
      </c>
      <c r="B19" s="63"/>
      <c r="C19" s="63"/>
      <c r="D19" s="63"/>
      <c r="E19" s="63"/>
      <c r="F19" s="63"/>
      <c r="G19" s="63"/>
      <c r="H19" s="63"/>
      <c r="I19" s="63"/>
      <c r="J19" s="63"/>
      <c r="K19" s="63"/>
    </row>
    <row r="20" spans="1:12" ht="33.75" customHeight="1" x14ac:dyDescent="0.3">
      <c r="A20" s="36" t="s">
        <v>0</v>
      </c>
      <c r="B20" s="38" t="s">
        <v>1</v>
      </c>
      <c r="C20" s="38" t="s">
        <v>2</v>
      </c>
      <c r="D20" s="38" t="s">
        <v>6</v>
      </c>
      <c r="E20" s="38" t="s">
        <v>13</v>
      </c>
      <c r="F20" s="38" t="s">
        <v>9</v>
      </c>
      <c r="G20" s="39" t="str">
        <f t="shared" ref="G20:K20" si="1">G6</f>
        <v>FIRST ISSUE DATE  (MM/DD/YY)</v>
      </c>
      <c r="H20" s="46" t="str">
        <f t="shared" si="1"/>
        <v>LATEST ISSUE DATE  (MM/DD/YY)</v>
      </c>
      <c r="I20" s="41" t="str">
        <f t="shared" si="1"/>
        <v xml:space="preserve">DATE MODIFIED </v>
      </c>
      <c r="J20" s="42" t="str">
        <f t="shared" si="1"/>
        <v>DATE OF EXPIRY-(MM/DD/YY)</v>
      </c>
      <c r="K20" s="43" t="str">
        <f t="shared" si="1"/>
        <v xml:space="preserve">STATUS </v>
      </c>
      <c r="L20" s="37"/>
    </row>
    <row r="21" spans="1:12" x14ac:dyDescent="0.25">
      <c r="A21" s="5">
        <v>1</v>
      </c>
      <c r="B21" s="4" t="s">
        <v>26</v>
      </c>
      <c r="C21" s="4" t="s">
        <v>3</v>
      </c>
      <c r="D21" s="4" t="s">
        <v>25</v>
      </c>
      <c r="E21" s="4" t="s">
        <v>27</v>
      </c>
      <c r="F21" s="5">
        <v>3</v>
      </c>
      <c r="G21" s="6">
        <v>44198</v>
      </c>
      <c r="H21" s="6">
        <v>44198</v>
      </c>
      <c r="I21" s="21" t="s">
        <v>88</v>
      </c>
      <c r="J21" s="21">
        <f>DATE(YEAR(H21)+3,MONTH(H21),DAY(H21)-1)</f>
        <v>45292</v>
      </c>
      <c r="K21" s="7" t="s">
        <v>20</v>
      </c>
    </row>
    <row r="22" spans="1:12" x14ac:dyDescent="0.25">
      <c r="A22" s="5">
        <v>2</v>
      </c>
      <c r="B22" s="4" t="s">
        <v>28</v>
      </c>
      <c r="C22" s="4" t="s">
        <v>3</v>
      </c>
      <c r="D22" s="4" t="s">
        <v>25</v>
      </c>
      <c r="E22" s="4" t="s">
        <v>29</v>
      </c>
      <c r="F22" s="5">
        <v>3</v>
      </c>
      <c r="G22" s="6">
        <v>44662</v>
      </c>
      <c r="H22" s="6">
        <v>44662</v>
      </c>
      <c r="I22" s="21" t="s">
        <v>88</v>
      </c>
      <c r="J22" s="22">
        <f>DATE(YEAR(H22)+3,MONTH(H22),DAY(H22)-1)</f>
        <v>45757</v>
      </c>
      <c r="K22" s="7" t="s">
        <v>20</v>
      </c>
    </row>
    <row r="23" spans="1:12" x14ac:dyDescent="0.25">
      <c r="A23" s="5">
        <v>3</v>
      </c>
      <c r="B23" s="4" t="s">
        <v>10</v>
      </c>
      <c r="C23" s="4" t="s">
        <v>3</v>
      </c>
      <c r="D23" s="4" t="s">
        <v>11</v>
      </c>
      <c r="E23" s="4" t="s">
        <v>30</v>
      </c>
      <c r="F23" s="5">
        <v>3</v>
      </c>
      <c r="G23" s="6">
        <v>44662</v>
      </c>
      <c r="H23" s="6">
        <v>44662</v>
      </c>
      <c r="I23" s="21" t="s">
        <v>88</v>
      </c>
      <c r="J23" s="22">
        <f>DATE(YEAR(H23)+3,MONTH(H23),DAY(H23)-1)</f>
        <v>45757</v>
      </c>
      <c r="K23" s="7" t="s">
        <v>20</v>
      </c>
    </row>
    <row r="24" spans="1:12" ht="30" x14ac:dyDescent="0.25">
      <c r="A24" s="5">
        <v>4</v>
      </c>
      <c r="B24" s="4" t="s">
        <v>62</v>
      </c>
      <c r="C24" s="15" t="s">
        <v>63</v>
      </c>
      <c r="D24" s="4" t="s">
        <v>25</v>
      </c>
      <c r="E24" s="4" t="s">
        <v>64</v>
      </c>
      <c r="F24" s="5">
        <v>3</v>
      </c>
      <c r="G24" s="6">
        <v>45042</v>
      </c>
      <c r="H24" s="6">
        <v>45042</v>
      </c>
      <c r="I24" s="6" t="s">
        <v>88</v>
      </c>
      <c r="J24" s="6">
        <f>DATE(YEAR(H24)+3,MONTH(H24),DAY(H24)-1)</f>
        <v>46137</v>
      </c>
      <c r="K24" s="7" t="s">
        <v>20</v>
      </c>
      <c r="L24" s="16"/>
    </row>
    <row r="25" spans="1:12" ht="15.75" customHeight="1" x14ac:dyDescent="0.25">
      <c r="A25" s="54">
        <v>5</v>
      </c>
      <c r="B25" s="10" t="s">
        <v>31</v>
      </c>
      <c r="C25" s="10" t="s">
        <v>4</v>
      </c>
      <c r="D25" s="10" t="s">
        <v>8</v>
      </c>
      <c r="E25" s="11" t="s">
        <v>32</v>
      </c>
      <c r="F25" s="12">
        <v>4</v>
      </c>
      <c r="G25" s="14">
        <v>44769</v>
      </c>
      <c r="H25" s="14">
        <v>44769</v>
      </c>
      <c r="I25" s="55" t="s">
        <v>88</v>
      </c>
      <c r="J25" s="56">
        <f>DATE(YEAR(H25)+3,MONTH(H25),DAY(H25)-1)</f>
        <v>45864</v>
      </c>
      <c r="K25" s="57" t="s">
        <v>20</v>
      </c>
    </row>
    <row r="26" spans="1:12" ht="24" customHeight="1" x14ac:dyDescent="0.25">
      <c r="A26" s="5">
        <v>6</v>
      </c>
      <c r="B26" s="4" t="s">
        <v>79</v>
      </c>
      <c r="C26" s="4" t="s">
        <v>3</v>
      </c>
      <c r="D26" s="4" t="s">
        <v>8</v>
      </c>
      <c r="E26" s="4" t="s">
        <v>80</v>
      </c>
      <c r="F26" s="5">
        <v>4</v>
      </c>
      <c r="G26" s="6">
        <v>45198</v>
      </c>
      <c r="H26" s="6">
        <v>45198</v>
      </c>
      <c r="I26" s="21" t="s">
        <v>88</v>
      </c>
      <c r="J26" s="6">
        <v>46293</v>
      </c>
      <c r="K26" s="5" t="s">
        <v>20</v>
      </c>
    </row>
    <row r="27" spans="1:12" ht="26.25" customHeight="1" x14ac:dyDescent="0.25">
      <c r="A27" s="5">
        <v>7</v>
      </c>
      <c r="B27" s="4" t="s">
        <v>33</v>
      </c>
      <c r="C27" s="4" t="s">
        <v>4</v>
      </c>
      <c r="D27" s="4" t="s">
        <v>68</v>
      </c>
      <c r="E27" s="15" t="s">
        <v>83</v>
      </c>
      <c r="F27" s="5">
        <v>7</v>
      </c>
      <c r="G27" s="6">
        <v>45069</v>
      </c>
      <c r="H27" s="6">
        <v>45069</v>
      </c>
      <c r="I27" s="21" t="s">
        <v>88</v>
      </c>
      <c r="J27" s="6">
        <v>46195</v>
      </c>
      <c r="K27" s="7" t="s">
        <v>67</v>
      </c>
    </row>
    <row r="28" spans="1:12" ht="26.25" customHeight="1" x14ac:dyDescent="0.25">
      <c r="A28" s="5">
        <v>8</v>
      </c>
      <c r="B28" s="4" t="s">
        <v>33</v>
      </c>
      <c r="C28" s="4" t="s">
        <v>4</v>
      </c>
      <c r="D28" s="4" t="s">
        <v>70</v>
      </c>
      <c r="E28" s="15" t="s">
        <v>84</v>
      </c>
      <c r="F28" s="5">
        <v>7</v>
      </c>
      <c r="G28" s="6">
        <v>45069</v>
      </c>
      <c r="H28" s="6">
        <v>45069</v>
      </c>
      <c r="I28" s="21" t="s">
        <v>88</v>
      </c>
      <c r="J28" s="6">
        <v>46164</v>
      </c>
      <c r="K28" s="6" t="s">
        <v>20</v>
      </c>
    </row>
    <row r="29" spans="1:12" ht="31.5" customHeight="1" x14ac:dyDescent="0.25">
      <c r="A29" s="5">
        <v>9</v>
      </c>
      <c r="B29" s="4" t="s">
        <v>33</v>
      </c>
      <c r="C29" s="4" t="s">
        <v>4</v>
      </c>
      <c r="D29" s="4" t="s">
        <v>69</v>
      </c>
      <c r="E29" s="15" t="s">
        <v>85</v>
      </c>
      <c r="F29" s="5">
        <v>7</v>
      </c>
      <c r="G29" s="6">
        <v>45069</v>
      </c>
      <c r="H29" s="6">
        <v>45069</v>
      </c>
      <c r="I29" s="21" t="s">
        <v>88</v>
      </c>
      <c r="J29" s="6">
        <v>46164</v>
      </c>
      <c r="K29" s="6" t="s">
        <v>20</v>
      </c>
    </row>
    <row r="30" spans="1:12" ht="30" customHeight="1" x14ac:dyDescent="0.25">
      <c r="A30" s="5">
        <v>10</v>
      </c>
      <c r="B30" s="4" t="s">
        <v>65</v>
      </c>
      <c r="C30" s="1" t="s">
        <v>4</v>
      </c>
      <c r="D30" s="4" t="s">
        <v>8</v>
      </c>
      <c r="E30" s="15" t="s">
        <v>66</v>
      </c>
      <c r="F30" s="5">
        <v>14</v>
      </c>
      <c r="G30" s="6">
        <v>45036</v>
      </c>
      <c r="H30" s="6">
        <v>45036</v>
      </c>
      <c r="I30" s="21" t="s">
        <v>88</v>
      </c>
      <c r="J30" s="13">
        <f>DATE(YEAR(H30)+3,MONTH(H30),DAY(H30)-1)</f>
        <v>46131</v>
      </c>
      <c r="K30" s="7" t="s">
        <v>20</v>
      </c>
      <c r="L30" s="16"/>
    </row>
    <row r="31" spans="1:12" x14ac:dyDescent="0.25">
      <c r="A31" s="5">
        <v>11</v>
      </c>
      <c r="B31" s="4" t="s">
        <v>59</v>
      </c>
      <c r="C31" s="1" t="s">
        <v>3</v>
      </c>
      <c r="D31" s="4" t="s">
        <v>8</v>
      </c>
      <c r="E31" s="4" t="s">
        <v>60</v>
      </c>
      <c r="F31" s="5">
        <v>14</v>
      </c>
      <c r="G31" s="6">
        <v>45016</v>
      </c>
      <c r="H31" s="6">
        <v>45016</v>
      </c>
      <c r="I31" s="21" t="s">
        <v>88</v>
      </c>
      <c r="J31" s="21">
        <f>DATE(YEAR(H31)+3,MONTH(H31),DAY(H31)-1)</f>
        <v>46111</v>
      </c>
      <c r="K31" s="7" t="s">
        <v>20</v>
      </c>
      <c r="L31" s="16"/>
    </row>
    <row r="32" spans="1:12" x14ac:dyDescent="0.25">
      <c r="A32" s="5">
        <v>12</v>
      </c>
      <c r="B32" s="47" t="s">
        <v>53</v>
      </c>
      <c r="C32" s="47" t="s">
        <v>55</v>
      </c>
      <c r="D32" s="47" t="s">
        <v>54</v>
      </c>
      <c r="E32" s="48" t="s">
        <v>52</v>
      </c>
      <c r="F32" s="49">
        <v>14</v>
      </c>
      <c r="G32" s="50">
        <v>44781</v>
      </c>
      <c r="H32" s="50">
        <v>44781</v>
      </c>
      <c r="I32" s="21" t="s">
        <v>88</v>
      </c>
      <c r="J32" s="51">
        <v>45876</v>
      </c>
      <c r="K32" s="4"/>
    </row>
    <row r="33" spans="1:11" x14ac:dyDescent="0.25">
      <c r="A33" s="5">
        <v>13</v>
      </c>
      <c r="B33" s="4" t="s">
        <v>36</v>
      </c>
      <c r="C33" s="4" t="s">
        <v>3</v>
      </c>
      <c r="D33" s="4" t="s">
        <v>12</v>
      </c>
      <c r="E33" s="4" t="s">
        <v>37</v>
      </c>
      <c r="F33" s="5">
        <v>19</v>
      </c>
      <c r="G33" s="6">
        <v>44522</v>
      </c>
      <c r="H33" s="6">
        <v>44522</v>
      </c>
      <c r="I33" s="21" t="s">
        <v>88</v>
      </c>
      <c r="J33" s="6">
        <f>DATE(YEAR(H33)+3,MONTH(H33),DAY(H33)-1)</f>
        <v>45617</v>
      </c>
      <c r="K33" s="7" t="s">
        <v>20</v>
      </c>
    </row>
    <row r="34" spans="1:11" x14ac:dyDescent="0.25">
      <c r="A34" s="5">
        <v>14</v>
      </c>
      <c r="B34" s="4" t="s">
        <v>36</v>
      </c>
      <c r="C34" s="4" t="s">
        <v>3</v>
      </c>
      <c r="D34" s="4" t="s">
        <v>21</v>
      </c>
      <c r="E34" s="4" t="s">
        <v>37</v>
      </c>
      <c r="F34" s="5">
        <v>19</v>
      </c>
      <c r="G34" s="6">
        <v>44880</v>
      </c>
      <c r="H34" s="6">
        <v>44880</v>
      </c>
      <c r="I34" s="21" t="s">
        <v>88</v>
      </c>
      <c r="J34" s="6">
        <f>DATE(YEAR(H34)+3,MONTH(H34),DAY(H34)-1)</f>
        <v>45975</v>
      </c>
      <c r="K34" s="7" t="s">
        <v>20</v>
      </c>
    </row>
    <row r="35" spans="1:11" x14ac:dyDescent="0.25">
      <c r="A35" s="5">
        <v>15</v>
      </c>
      <c r="B35" s="4" t="s">
        <v>51</v>
      </c>
      <c r="C35" s="4" t="s">
        <v>3</v>
      </c>
      <c r="D35" s="4" t="s">
        <v>8</v>
      </c>
      <c r="E35" s="4" t="s">
        <v>92</v>
      </c>
      <c r="F35" s="5">
        <v>23</v>
      </c>
      <c r="G35" s="6">
        <v>44711</v>
      </c>
      <c r="H35" s="6">
        <v>44711</v>
      </c>
      <c r="I35" s="21" t="s">
        <v>88</v>
      </c>
      <c r="J35" s="13">
        <f>DATE(YEAR(H35)+3,MONTH(H35),DAY(H35)-1)</f>
        <v>45806</v>
      </c>
      <c r="K35" s="7" t="s">
        <v>20</v>
      </c>
    </row>
    <row r="36" spans="1:11" ht="30" customHeight="1" x14ac:dyDescent="0.25">
      <c r="A36" s="5">
        <v>16</v>
      </c>
      <c r="B36" s="4" t="s">
        <v>82</v>
      </c>
      <c r="C36" s="4" t="s">
        <v>3</v>
      </c>
      <c r="D36" s="4" t="s">
        <v>8</v>
      </c>
      <c r="E36" s="15" t="s">
        <v>81</v>
      </c>
      <c r="F36" s="5">
        <v>28</v>
      </c>
      <c r="G36" s="6">
        <v>45238</v>
      </c>
      <c r="H36" s="6">
        <v>45238</v>
      </c>
      <c r="I36" s="21" t="s">
        <v>88</v>
      </c>
      <c r="J36" s="6">
        <v>46333</v>
      </c>
      <c r="K36" s="30" t="s">
        <v>20</v>
      </c>
    </row>
    <row r="37" spans="1:11" x14ac:dyDescent="0.25">
      <c r="A37" s="5">
        <v>17</v>
      </c>
      <c r="B37" s="4" t="s">
        <v>49</v>
      </c>
      <c r="C37" s="4" t="s">
        <v>3</v>
      </c>
      <c r="D37" s="4" t="s">
        <v>8</v>
      </c>
      <c r="E37" s="4" t="s">
        <v>38</v>
      </c>
      <c r="F37" s="5">
        <v>28</v>
      </c>
      <c r="G37" s="6">
        <v>44313</v>
      </c>
      <c r="H37" s="6">
        <v>44313</v>
      </c>
      <c r="I37" s="21" t="s">
        <v>88</v>
      </c>
      <c r="J37" s="6">
        <f t="shared" ref="J37:J41" si="2">DATE(YEAR(H37)+3,MONTH(H37),DAY(H37)-1)</f>
        <v>45408</v>
      </c>
      <c r="K37" s="7" t="s">
        <v>20</v>
      </c>
    </row>
    <row r="38" spans="1:11" x14ac:dyDescent="0.25">
      <c r="A38" s="5">
        <v>18</v>
      </c>
      <c r="B38" s="4" t="s">
        <v>40</v>
      </c>
      <c r="C38" s="4" t="s">
        <v>3</v>
      </c>
      <c r="D38" s="4" t="s">
        <v>8</v>
      </c>
      <c r="E38" s="4" t="s">
        <v>39</v>
      </c>
      <c r="F38" s="5">
        <v>29</v>
      </c>
      <c r="G38" s="6">
        <v>44712</v>
      </c>
      <c r="H38" s="6">
        <v>44712</v>
      </c>
      <c r="I38" s="21" t="s">
        <v>88</v>
      </c>
      <c r="J38" s="6">
        <f t="shared" si="2"/>
        <v>45807</v>
      </c>
      <c r="K38" s="7" t="s">
        <v>20</v>
      </c>
    </row>
    <row r="39" spans="1:11" x14ac:dyDescent="0.25">
      <c r="A39" s="5">
        <v>19</v>
      </c>
      <c r="B39" s="1" t="s">
        <v>45</v>
      </c>
      <c r="C39" s="1" t="s">
        <v>3</v>
      </c>
      <c r="D39" s="1" t="s">
        <v>12</v>
      </c>
      <c r="E39" s="4" t="s">
        <v>46</v>
      </c>
      <c r="F39" s="5">
        <v>31</v>
      </c>
      <c r="G39" s="2">
        <v>44711</v>
      </c>
      <c r="H39" s="2">
        <v>44711</v>
      </c>
      <c r="I39" s="21" t="s">
        <v>88</v>
      </c>
      <c r="J39" s="6">
        <f>DATE(YEAR(H39)+3,MONTH(H39),DAY(H39)-1)</f>
        <v>45806</v>
      </c>
      <c r="K39" s="7" t="s">
        <v>20</v>
      </c>
    </row>
    <row r="40" spans="1:11" ht="21" customHeight="1" x14ac:dyDescent="0.25">
      <c r="A40" s="5">
        <v>20</v>
      </c>
      <c r="B40" s="4" t="s">
        <v>45</v>
      </c>
      <c r="C40" s="1" t="s">
        <v>3</v>
      </c>
      <c r="D40" s="4" t="s">
        <v>21</v>
      </c>
      <c r="E40" s="4" t="s">
        <v>47</v>
      </c>
      <c r="F40" s="5">
        <v>31</v>
      </c>
      <c r="G40" s="2">
        <v>44909</v>
      </c>
      <c r="H40" s="2">
        <v>44909</v>
      </c>
      <c r="I40" s="21" t="s">
        <v>88</v>
      </c>
      <c r="J40" s="6">
        <f>DATE(YEAR(H40)+3,MONTH(H40),DAY(H40)-1)</f>
        <v>46004</v>
      </c>
      <c r="K40" s="7" t="s">
        <v>20</v>
      </c>
    </row>
    <row r="41" spans="1:11" ht="24.75" customHeight="1" x14ac:dyDescent="0.25">
      <c r="A41" s="5">
        <v>21</v>
      </c>
      <c r="B41" s="24" t="s">
        <v>43</v>
      </c>
      <c r="C41" s="24" t="s">
        <v>3</v>
      </c>
      <c r="D41" s="24" t="s">
        <v>8</v>
      </c>
      <c r="E41" s="24" t="s">
        <v>44</v>
      </c>
      <c r="F41" s="23">
        <v>35</v>
      </c>
      <c r="G41" s="25">
        <v>44552</v>
      </c>
      <c r="H41" s="25">
        <v>44552</v>
      </c>
      <c r="I41" s="21" t="s">
        <v>88</v>
      </c>
      <c r="J41" s="25">
        <f t="shared" si="2"/>
        <v>45647</v>
      </c>
      <c r="K41" s="7" t="s">
        <v>20</v>
      </c>
    </row>
    <row r="42" spans="1:11" ht="37.5" customHeight="1" x14ac:dyDescent="0.25">
      <c r="A42" s="5">
        <v>22</v>
      </c>
      <c r="B42" s="4" t="s">
        <v>71</v>
      </c>
      <c r="C42" s="4" t="s">
        <v>5</v>
      </c>
      <c r="D42" s="4" t="s">
        <v>72</v>
      </c>
      <c r="E42" s="15" t="s">
        <v>73</v>
      </c>
      <c r="F42" s="26">
        <v>35</v>
      </c>
      <c r="G42" s="6">
        <v>45100</v>
      </c>
      <c r="H42" s="6">
        <v>45100</v>
      </c>
      <c r="I42" s="6" t="s">
        <v>88</v>
      </c>
      <c r="J42" s="6">
        <v>46195</v>
      </c>
      <c r="K42" s="6" t="s">
        <v>20</v>
      </c>
    </row>
    <row r="43" spans="1:11" ht="22.5" customHeight="1" x14ac:dyDescent="0.25">
      <c r="D43" s="62" t="s">
        <v>93</v>
      </c>
      <c r="E43" s="62"/>
      <c r="F43" s="62"/>
      <c r="G43" s="62"/>
      <c r="H43" s="14"/>
      <c r="I43" s="14"/>
      <c r="J43" s="14"/>
      <c r="K43" s="14"/>
    </row>
    <row r="44" spans="1:11" ht="15.75" customHeight="1" x14ac:dyDescent="0.25">
      <c r="D44" s="62" t="s">
        <v>94</v>
      </c>
      <c r="E44" s="62"/>
      <c r="F44" s="62"/>
      <c r="G44" s="62"/>
      <c r="H44" s="14"/>
      <c r="I44" s="14"/>
      <c r="J44" s="14"/>
      <c r="K44" s="14"/>
    </row>
    <row r="45" spans="1:11" ht="18.75" customHeight="1" x14ac:dyDescent="0.25">
      <c r="D45" s="62" t="s">
        <v>95</v>
      </c>
      <c r="E45" s="62"/>
      <c r="F45" s="62"/>
      <c r="G45" s="62"/>
      <c r="H45" s="14"/>
      <c r="I45" s="14"/>
      <c r="J45" s="14"/>
      <c r="K45" s="14"/>
    </row>
    <row r="46" spans="1:11" ht="16.5" customHeight="1" x14ac:dyDescent="0.25">
      <c r="D46" s="62" t="s">
        <v>96</v>
      </c>
      <c r="E46" s="62"/>
      <c r="F46" s="62"/>
      <c r="G46" s="62"/>
      <c r="H46" s="14"/>
      <c r="I46" s="14"/>
      <c r="J46" s="14"/>
      <c r="K46" s="14"/>
    </row>
    <row r="47" spans="1:11" ht="16.5" customHeight="1" x14ac:dyDescent="0.25">
      <c r="D47" s="62" t="s">
        <v>97</v>
      </c>
      <c r="E47" s="62"/>
      <c r="F47" s="62"/>
      <c r="G47" s="62"/>
      <c r="H47" s="14"/>
      <c r="I47" s="14"/>
      <c r="J47" s="14"/>
      <c r="K47" s="14"/>
    </row>
    <row r="48" spans="1:11" ht="16.5" customHeight="1" x14ac:dyDescent="0.25">
      <c r="D48" s="62" t="s">
        <v>98</v>
      </c>
      <c r="E48" s="62"/>
      <c r="F48" s="62"/>
      <c r="G48" s="62"/>
      <c r="H48" s="14"/>
      <c r="I48" s="14"/>
      <c r="J48" s="14"/>
      <c r="K48" s="14"/>
    </row>
    <row r="49" spans="1:1" x14ac:dyDescent="0.25">
      <c r="A49" s="12" t="s">
        <v>86</v>
      </c>
    </row>
  </sheetData>
  <mergeCells count="14">
    <mergeCell ref="E1:J1"/>
    <mergeCell ref="A1:D1"/>
    <mergeCell ref="D48:G48"/>
    <mergeCell ref="D43:G43"/>
    <mergeCell ref="D44:G44"/>
    <mergeCell ref="D45:G45"/>
    <mergeCell ref="D46:G46"/>
    <mergeCell ref="D47:G47"/>
    <mergeCell ref="A19:K19"/>
    <mergeCell ref="A3:K3"/>
    <mergeCell ref="A4:B4"/>
    <mergeCell ref="A5:K5"/>
    <mergeCell ref="D18:K18"/>
    <mergeCell ref="A2:B2"/>
  </mergeCells>
  <phoneticPr fontId="4" type="noConversion"/>
  <pageMargins left="0.25" right="0.25" top="0.75" bottom="0.75" header="0.3" footer="0.3"/>
  <pageSetup paperSize="9" scale="38" fitToWidth="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5D76C-955F-4807-9E7D-75DBCA47E6E0}">
  <dimension ref="E1:R9"/>
  <sheetViews>
    <sheetView topLeftCell="I1" workbookViewId="0">
      <selection activeCell="S11" sqref="L1:S11"/>
    </sheetView>
  </sheetViews>
  <sheetFormatPr defaultRowHeight="15" x14ac:dyDescent="0.25"/>
  <cols>
    <col min="5" max="5" width="14.28515625" customWidth="1"/>
    <col min="7" max="7" width="15" customWidth="1"/>
    <col min="13" max="13" width="13.7109375" customWidth="1"/>
    <col min="15" max="15" width="16.140625" customWidth="1"/>
    <col min="18" max="18" width="15" customWidth="1"/>
  </cols>
  <sheetData>
    <row r="1" spans="5:18" ht="15.75" thickBot="1" x14ac:dyDescent="0.3"/>
    <row r="2" spans="5:18" ht="15.75" thickBot="1" x14ac:dyDescent="0.3">
      <c r="E2" s="20">
        <v>16000</v>
      </c>
      <c r="G2" s="16">
        <v>56250</v>
      </c>
      <c r="M2" s="16"/>
      <c r="O2" s="17"/>
    </row>
    <row r="3" spans="5:18" ht="15.75" thickBot="1" x14ac:dyDescent="0.3">
      <c r="E3" s="19">
        <v>1900</v>
      </c>
      <c r="G3" s="16">
        <v>8000</v>
      </c>
      <c r="M3" s="16"/>
      <c r="O3" s="17"/>
      <c r="R3" s="16"/>
    </row>
    <row r="4" spans="5:18" ht="15.75" thickBot="1" x14ac:dyDescent="0.3">
      <c r="E4" s="19">
        <v>2000</v>
      </c>
      <c r="G4" s="16">
        <v>1900</v>
      </c>
      <c r="M4" s="16"/>
      <c r="O4" s="18"/>
      <c r="R4" s="16"/>
    </row>
    <row r="5" spans="5:18" x14ac:dyDescent="0.25">
      <c r="E5" s="16">
        <f>SUM(E2:E4)</f>
        <v>19900</v>
      </c>
      <c r="G5" s="16">
        <v>2000</v>
      </c>
      <c r="O5" s="18"/>
      <c r="R5" s="16"/>
    </row>
    <row r="6" spans="5:18" x14ac:dyDescent="0.25">
      <c r="E6" s="17">
        <f>SUM(E5)*0.16</f>
        <v>3184</v>
      </c>
      <c r="G6" s="17">
        <f>SUM(G2:G5)</f>
        <v>68150</v>
      </c>
      <c r="R6" s="16"/>
    </row>
    <row r="7" spans="5:18" x14ac:dyDescent="0.25">
      <c r="E7" s="16">
        <f>SUM(E5:E6)</f>
        <v>23084</v>
      </c>
      <c r="G7" s="17">
        <f>SUM(G6)*0.16</f>
        <v>10904</v>
      </c>
      <c r="R7" s="16"/>
    </row>
    <row r="8" spans="5:18" x14ac:dyDescent="0.25">
      <c r="G8" s="18">
        <f>SUM(G6:G7)</f>
        <v>79054</v>
      </c>
      <c r="R8" s="16"/>
    </row>
    <row r="9" spans="5:18" x14ac:dyDescent="0.25">
      <c r="R9"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QMS </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 Musonda</dc:creator>
  <cp:lastModifiedBy>ZABS Certification</cp:lastModifiedBy>
  <cp:lastPrinted>2023-11-22T15:26:26Z</cp:lastPrinted>
  <dcterms:created xsi:type="dcterms:W3CDTF">2022-04-04T09:35:06Z</dcterms:created>
  <dcterms:modified xsi:type="dcterms:W3CDTF">2023-11-23T08:20:31Z</dcterms:modified>
</cp:coreProperties>
</file>